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<sst xmlns="http://schemas.openxmlformats.org/spreadsheetml/2006/main" count="188" uniqueCount="159">
  <si>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</si>
  <si>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</si>
  <si>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</si>
  <si>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</si>
  <si>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</si>
  <si>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</si>
  <si>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</si>
  <si>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</si>
  <si>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</si>
  <si>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</si>
  <si>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</si>
  <si>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</si>
  <si>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</si>
  <si>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</si>
  <si>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</si>
  <si>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</si>
  <si>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</si>
  <si>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</si>
  <si>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</si>
  <si>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</si>
  <si>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</si>
  <si>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</si>
  <si>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</si>
  <si>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</si>
  <si>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</si>
  <si>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</si>
  <si>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</si>
  <si>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</si>
  <si>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</si>
  <si>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</si>
  <si>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</si>
  <si>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</si>
  <si>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</si>
  <si>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</si>
  <si>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</si>
  <si>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</si>
  <si>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</si>
  <si>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</si>
  <si>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</si>
  <si>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</si>
  <si>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</si>
  <si>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</si>
  <si>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</si>
  <si>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</si>
  <si>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</si>
  <si>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</si>
  <si>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</si>
  <si>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</si>
  <si>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</si>
  <si>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</si>
  <si>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</si>
  <si>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</si>
  <si>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</si>
  <si>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</si>
  <si>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</si>
  <si>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</si>
  <si>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</si>
  <si>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</si>
  <si>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</si>
  <si>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</si>
  <si>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</si>
  <si>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</si>
  <si>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</si>
  <si>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</si>
  <si>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</si>
  <si>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</si>
  <si>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</si>
  <si>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</si>
  <si>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</si>
  <si>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</si>
  <si>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</si>
  <si>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</si>
  <si>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</si>
  <si>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</si>
  <si>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</si>
  <si>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</si>
  <si>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</si>
  <si>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</si>
  <si>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</si>
  <si>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</si>
  <si>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</si>
  <si>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</si>
  <si>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</si>
  <si>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</si>
  <si>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</si>
  <si>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</si>
  <si>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</si>
  <si>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</si>
  <si>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</si>
  <si>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</si>
  <si>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</si>
  <si>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</si>
  <si>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</si>
  <si>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</si>
  <si>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</si>
  <si>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</si>
  <si>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</si>
  <si>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</si>
  <si>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</si>
  <si>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</si>
  <si>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</si>
  <si>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</si>
  <si>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</si>
  <si>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</si>
  <si>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</si>
  <si>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</si>
  <si>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</si>
  <si>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</si>
  <si>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</si>
  <si>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</si>
  <si>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</si>
  <si>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</si>
  <si>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</si>
  <si>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</si>
  <si>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</si>
  <si>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</si>
  <si>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</si>
  <si>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</si>
  <si>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</si>
  <si>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</si>
  <si>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</si>
  <si>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</si>
  <si>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</si>
  <si>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</si>
  <si>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</si>
  <si>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Великомихайлівський районний суд Одеської області</t>
  </si>
  <si>
    <t>67100. Одеська область.смт. Великомихайлівка</t>
  </si>
  <si>
    <t>вул. Пушкіна</t>
  </si>
  <si>
    <t>2б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</si>
  <si>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</si>
  <si>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</si>
  <si>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</si>
  <si>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</si>
  <si>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</si>
  <si>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</si>
  <si>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</si>
  <si>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</si>
  <si>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</si>
  <si>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</si>
  <si>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</si>
  <si>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</si>
  <si>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</si>
  <si>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</si>
  <si>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</si>
  <si>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</si>
  <si>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</si>
  <si>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</si>
  <si>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</si>
  <si>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</si>
  <si>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</si>
  <si>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</si>
  <si>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</si>
  <si>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</si>
  <si>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</si>
  <si>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</si>
  <si>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О.Л. Ткачук</t>
  </si>
  <si>
    <t>М.М. Холєвка</t>
  </si>
  <si>
    <t>(063)323-31-21</t>
  </si>
  <si>
    <t>11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</si>
</sst>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 t="s">
        <v>128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&amp;LC8023B2D&amp;C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252</v>
      </c>
      <c r="D6" s="88">
        <f>SUM(D7,D10,D13,D14,D15,D21,D24,D25,D18,D19,D20)</f>
        <v>269981</v>
      </c>
      <c r="E6" s="88">
        <f>SUM(E7,E10,E13,E14,E15,E21,E24,E25,E18,E19,E20)</f>
        <v>186</v>
      </c>
      <c r="F6" s="88">
        <f>SUM(F7,F10,F13,F14,F15,F21,F24,F25,F18,F19,F20)</f>
        <v>204756.01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47</v>
      </c>
      <c r="J6" s="88">
        <f>SUM(J7,J10,J13,J14,J15,J21,J24,J25,J18,J19,J20)</f>
        <v>46913.2</v>
      </c>
      <c r="K6" s="88">
        <f>SUM(K7,K10,K13,K14,K15,K21,K24,K25,K18,K19,K20)</f>
        <v>44</v>
      </c>
      <c r="L6" s="88">
        <f>SUM(L7,L10,L13,L14,L15,L21,L24,L25,L18,L19,L20)</f>
        <v>48135.99</v>
      </c>
    </row>
    <row r="7" spans="1:12" ht="12.75" customHeight="1">
      <c r="A7" s="86">
        <v>2</v>
      </c>
      <c r="B7" s="89" t="s">
        <v>68</v>
      </c>
      <c r="C7" s="90">
        <v>49</v>
      </c>
      <c r="D7" s="90">
        <v>93830</v>
      </c>
      <c r="E7" s="90">
        <v>31</v>
      </c>
      <c r="F7" s="90">
        <v>74767.01</v>
      </c>
      <c r="G7" s="90"/>
      <c r="H7" s="90"/>
      <c r="I7" s="90">
        <v>9</v>
      </c>
      <c r="J7" s="90">
        <v>8931.6</v>
      </c>
      <c r="K7" s="90">
        <v>10</v>
      </c>
      <c r="L7" s="90">
        <v>11665.29</v>
      </c>
    </row>
    <row r="8" spans="1:12" ht="12.75">
      <c r="A8" s="86">
        <v>3</v>
      </c>
      <c r="B8" s="91" t="s">
        <v>69</v>
      </c>
      <c r="C8" s="90">
        <v>23</v>
      </c>
      <c r="D8" s="90">
        <v>60605.19</v>
      </c>
      <c r="E8" s="90">
        <v>23</v>
      </c>
      <c r="F8" s="90">
        <v>59973.2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26</v>
      </c>
      <c r="D9" s="90">
        <v>33224.81</v>
      </c>
      <c r="E9" s="90">
        <v>8</v>
      </c>
      <c r="F9" s="90">
        <v>14793.81</v>
      </c>
      <c r="G9" s="90"/>
      <c r="H9" s="90"/>
      <c r="I9" s="90">
        <v>9</v>
      </c>
      <c r="J9" s="90">
        <v>8931.6</v>
      </c>
      <c r="K9" s="90">
        <v>10</v>
      </c>
      <c r="L9" s="90">
        <v>11665.29</v>
      </c>
    </row>
    <row r="10" spans="1:12" ht="12.75">
      <c r="A10" s="86">
        <v>5</v>
      </c>
      <c r="B10" s="89" t="s">
        <v>71</v>
      </c>
      <c r="C10" s="90">
        <v>64</v>
      </c>
      <c r="D10" s="90">
        <v>73933.8</v>
      </c>
      <c r="E10" s="90">
        <v>31</v>
      </c>
      <c r="F10" s="90">
        <v>33786.2</v>
      </c>
      <c r="G10" s="90"/>
      <c r="H10" s="90"/>
      <c r="I10" s="90">
        <v>25</v>
      </c>
      <c r="J10" s="90">
        <v>34550.4</v>
      </c>
      <c r="K10" s="90">
        <v>22</v>
      </c>
      <c r="L10" s="90">
        <v>32253</v>
      </c>
    </row>
    <row r="11" spans="1:12" ht="12.75">
      <c r="A11" s="86">
        <v>6</v>
      </c>
      <c r="B11" s="91" t="s">
        <v>72</v>
      </c>
      <c r="C11" s="90">
        <v>7</v>
      </c>
      <c r="D11" s="90">
        <v>17367</v>
      </c>
      <c r="E11" s="90"/>
      <c r="F11" s="90"/>
      <c r="G11" s="90"/>
      <c r="H11" s="90"/>
      <c r="I11" s="90"/>
      <c r="J11" s="90"/>
      <c r="K11" s="90">
        <v>7</v>
      </c>
      <c r="L11" s="90">
        <v>17367</v>
      </c>
    </row>
    <row r="12" spans="1:12" ht="12.75">
      <c r="A12" s="86">
        <v>7</v>
      </c>
      <c r="B12" s="91" t="s">
        <v>73</v>
      </c>
      <c r="C12" s="90">
        <v>57</v>
      </c>
      <c r="D12" s="90">
        <v>56566.8</v>
      </c>
      <c r="E12" s="90">
        <v>31</v>
      </c>
      <c r="F12" s="90">
        <v>33786.2</v>
      </c>
      <c r="G12" s="90"/>
      <c r="H12" s="90"/>
      <c r="I12" s="90">
        <v>25</v>
      </c>
      <c r="J12" s="90">
        <v>34550.4</v>
      </c>
      <c r="K12" s="90">
        <v>15</v>
      </c>
      <c r="L12" s="90">
        <v>14886</v>
      </c>
    </row>
    <row r="13" spans="1:12" ht="12.75">
      <c r="A13" s="86">
        <v>8</v>
      </c>
      <c r="B13" s="89" t="s">
        <v>18</v>
      </c>
      <c r="C13" s="90">
        <v>78</v>
      </c>
      <c r="D13" s="90">
        <v>77407.2</v>
      </c>
      <c r="E13" s="90">
        <v>78</v>
      </c>
      <c r="F13" s="90">
        <v>76418.4</v>
      </c>
      <c r="G13" s="90"/>
      <c r="H13" s="90"/>
      <c r="I13" s="90">
        <v>1</v>
      </c>
      <c r="J13" s="90">
        <v>496.2</v>
      </c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36</v>
      </c>
      <c r="D15" s="90">
        <v>18607.5</v>
      </c>
      <c r="E15" s="90">
        <v>34</v>
      </c>
      <c r="F15" s="90">
        <v>16807.2</v>
      </c>
      <c r="G15" s="90"/>
      <c r="H15" s="90"/>
      <c r="I15" s="90"/>
      <c r="J15" s="90"/>
      <c r="K15" s="90">
        <v>2</v>
      </c>
      <c r="L15" s="90">
        <v>1736.7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/>
      <c r="F16" s="90"/>
      <c r="G16" s="90"/>
      <c r="H16" s="90"/>
      <c r="I16" s="90"/>
      <c r="J16" s="90"/>
      <c r="K16" s="90">
        <v>1</v>
      </c>
      <c r="L16" s="90">
        <v>1240.5</v>
      </c>
    </row>
    <row r="17" spans="1:12" ht="12.75">
      <c r="A17" s="86">
        <v>12</v>
      </c>
      <c r="B17" s="91" t="s">
        <v>73</v>
      </c>
      <c r="C17" s="90">
        <v>35</v>
      </c>
      <c r="D17" s="90">
        <v>17367</v>
      </c>
      <c r="E17" s="90">
        <v>34</v>
      </c>
      <c r="F17" s="90">
        <v>16807.2</v>
      </c>
      <c r="G17" s="90"/>
      <c r="H17" s="90"/>
      <c r="I17" s="90"/>
      <c r="J17" s="90"/>
      <c r="K17" s="90">
        <v>1</v>
      </c>
      <c r="L17" s="90">
        <v>496.2</v>
      </c>
    </row>
    <row r="18" spans="1:12" ht="12.75">
      <c r="A18" s="86">
        <v>13</v>
      </c>
      <c r="B18" s="92" t="s">
        <v>93</v>
      </c>
      <c r="C18" s="90">
        <v>25</v>
      </c>
      <c r="D18" s="90">
        <v>6202.5</v>
      </c>
      <c r="E18" s="90">
        <v>12</v>
      </c>
      <c r="F18" s="90">
        <v>2977.2</v>
      </c>
      <c r="G18" s="90"/>
      <c r="H18" s="90"/>
      <c r="I18" s="90">
        <v>12</v>
      </c>
      <c r="J18" s="90">
        <v>2935</v>
      </c>
      <c r="K18" s="90">
        <v>10</v>
      </c>
      <c r="L18" s="90">
        <v>2481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</v>
      </c>
      <c r="D39" s="88">
        <f>SUM(D40,D47,D48,D49)</f>
        <v>992.4</v>
      </c>
      <c r="E39" s="88">
        <f>SUM(E40,E47,E48,E49)</f>
        <v>1</v>
      </c>
      <c r="F39" s="88">
        <f>SUM(F40,F47,F48,F49)</f>
        <v>992.4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1</v>
      </c>
      <c r="D40" s="90">
        <f>SUM(D41,D44)</f>
        <v>992.4</v>
      </c>
      <c r="E40" s="90">
        <f>SUM(E41,E44)</f>
        <v>1</v>
      </c>
      <c r="F40" s="90">
        <f>SUM(F41,F44)</f>
        <v>992.4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</v>
      </c>
      <c r="D44" s="90">
        <v>992.4</v>
      </c>
      <c r="E44" s="90">
        <v>1</v>
      </c>
      <c r="F44" s="90">
        <v>992.4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</v>
      </c>
      <c r="D46" s="90">
        <v>992.4</v>
      </c>
      <c r="E46" s="90">
        <v>1</v>
      </c>
      <c r="F46" s="90">
        <v>992.4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0</v>
      </c>
      <c r="D50" s="88">
        <f>SUM(D51:D54)</f>
        <v>0</v>
      </c>
      <c r="E50" s="88">
        <f>SUM(E51:E54)</f>
        <v>0</v>
      </c>
      <c r="F50" s="88">
        <f>SUM(F51:F54)</f>
        <v>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747</v>
      </c>
      <c r="D55" s="88">
        <v>370661.400000005</v>
      </c>
      <c r="E55" s="88">
        <v>90</v>
      </c>
      <c r="F55" s="88">
        <v>44658</v>
      </c>
      <c r="G55" s="88"/>
      <c r="H55" s="88"/>
      <c r="I55" s="88">
        <v>747</v>
      </c>
      <c r="J55" s="88">
        <v>370661.400000005</v>
      </c>
      <c r="K55" s="88"/>
      <c r="L55" s="88"/>
    </row>
    <row r="56" spans="1:12" ht="19.5" customHeight="1">
      <c r="A56" s="86">
        <v>51</v>
      </c>
      <c r="B56" s="95" t="s">
        <v>129</v>
      </c>
      <c r="C56" s="88">
        <f>SUM(C6,C28,C39,C50,C55)</f>
        <v>1000</v>
      </c>
      <c r="D56" s="88">
        <f>SUM(D6,D28,D39,D50,D55)</f>
        <v>641634.8000000049</v>
      </c>
      <c r="E56" s="88">
        <f>SUM(E6,E28,E39,E50,E55)</f>
        <v>277</v>
      </c>
      <c r="F56" s="88">
        <f>SUM(F6,F28,F39,F50,F55)</f>
        <v>250406.41</v>
      </c>
      <c r="G56" s="88">
        <f>SUM(G6,G28,G39,G50,G55)</f>
        <v>0</v>
      </c>
      <c r="H56" s="88">
        <f>SUM(H6,H28,H39,H50,H55)</f>
        <v>0</v>
      </c>
      <c r="I56" s="88">
        <f>SUM(I6,I28,I39,I50,I55)</f>
        <v>794</v>
      </c>
      <c r="J56" s="88">
        <f>SUM(J6,J28,J39,J50,J55)</f>
        <v>417574.600000005</v>
      </c>
      <c r="K56" s="88">
        <f>SUM(K6,K28,K39,K50,K55)</f>
        <v>44</v>
      </c>
      <c r="L56" s="88">
        <f>SUM(L6,L28,L39,L50,L55)</f>
        <v>48135.99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&amp;LC8023B2D&amp;CФорма № 10, Підрозділ: Великомихайлівський районний суд Одеської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44</v>
      </c>
      <c r="G5" s="97">
        <f>SUM(G6:G30)</f>
        <v>48135.99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130</v>
      </c>
      <c r="F6" s="98"/>
      <c r="G6" s="99"/>
    </row>
    <row r="7" spans="1:7" ht="26.25" customHeight="1">
      <c r="A7" s="96">
        <v>3</v>
      </c>
      <c r="B7" s="159" t="s">
        <v>59</v>
      </c>
      <c r="C7" s="160"/>
      <c r="D7" s="161"/>
      <c r="E7" s="102" t="s">
        <v>131</v>
      </c>
      <c r="F7" s="98">
        <v>3</v>
      </c>
      <c r="G7" s="99">
        <v>4718.49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132</v>
      </c>
      <c r="F8" s="98">
        <v>38</v>
      </c>
      <c r="G8" s="99">
        <v>40688.4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133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134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135</v>
      </c>
      <c r="F11" s="98"/>
      <c r="G11" s="99"/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136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137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138</v>
      </c>
      <c r="F14" s="98">
        <v>2</v>
      </c>
      <c r="G14" s="99">
        <v>2232.9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139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140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141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142</v>
      </c>
      <c r="F18" s="98"/>
      <c r="G18" s="99"/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143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144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145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146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147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148</v>
      </c>
      <c r="F24" s="98">
        <v>1</v>
      </c>
      <c r="G24" s="99">
        <v>496.2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149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151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152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153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8" t="s">
        <v>155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72" t="s">
        <v>156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70" t="s">
        <v>157</v>
      </c>
      <c r="D37" s="170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71" t="s">
        <v>154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154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&amp;LC8023B2D&amp;CФорма № 10, Підрозділ: Великомихайлівський районний суд Одеської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2022-11-24T11:52:15Z</cp:lastPrinted>
  <dcterms:created xsi:type="dcterms:W3CDTF">2015-09-09T10:27:32Z</dcterms:created>
  <dcterms:modified xsi:type="dcterms:W3CDTF">2023-02-21T07:46:20Z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10_00498_4.2022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C8023B2D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