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<sst xmlns="http://schemas.openxmlformats.org/spreadsheetml/2006/main" count="269" uniqueCount="200">
  <si>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</si>
  <si>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</si>
  <si>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</si>
  <si>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</si>
  <si>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</si>
  <si>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</si>
  <si>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</si>
  <si>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</si>
  <si>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</si>
  <si>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</si>
  <si>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</si>
  <si>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</si>
  <si>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</si>
  <si>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</si>
  <si>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</si>
  <si>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</si>
  <si>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</si>
  <si>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</si>
  <si>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</si>
  <si>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</si>
  <si>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</si>
  <si>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</si>
  <si>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</si>
  <si>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</si>
  <si>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</si>
  <si>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</si>
  <si>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</si>
  <si>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</si>
  <si>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</si>
  <si>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</si>
  <si>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</si>
  <si>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</si>
  <si>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</si>
  <si>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</si>
  <si>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</si>
  <si>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</si>
  <si>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</si>
  <si>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</si>
  <si>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</si>
  <si>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</si>
  <si>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</si>
  <si>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</si>
  <si>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</si>
  <si>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</si>
  <si>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</si>
  <si>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</si>
  <si>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</si>
  <si>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</si>
  <si>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</si>
  <si>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</si>
  <si>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</si>
  <si>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</si>
  <si>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</si>
  <si>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</si>
  <si>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</si>
  <si>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</si>
  <si>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</si>
  <si>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</si>
  <si>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</si>
  <si>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</si>
  <si>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</si>
  <si>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</si>
  <si>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</si>
  <si>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</si>
  <si>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</si>
  <si>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</si>
  <si>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</si>
  <si>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</si>
  <si>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</si>
  <si>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</si>
  <si>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</si>
  <si>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</si>
  <si>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</si>
  <si>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</si>
  <si>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</si>
  <si>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</si>
  <si>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</si>
  <si>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</si>
  <si>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</si>
  <si>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</si>
  <si>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</si>
  <si>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</si>
  <si>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</si>
  <si>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</si>
  <si>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</si>
  <si>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</si>
  <si>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</si>
  <si>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</si>
  <si>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</si>
  <si>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</si>
  <si>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</si>
  <si>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</si>
  <si>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</si>
  <si>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</si>
  <si>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</si>
  <si>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</si>
  <si>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</si>
  <si>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</si>
  <si>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</si>
  <si>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</si>
  <si>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</si>
  <si>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</si>
  <si>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</si>
  <si>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</si>
  <si>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</si>
  <si>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</si>
  <si>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</si>
  <si>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</si>
  <si>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</si>
  <si>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</si>
  <si>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</si>
  <si>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</si>
  <si>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</si>
  <si>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</si>
  <si>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</si>
  <si>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</si>
  <si>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</si>
  <si>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</si>
  <si>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</si>
  <si>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</si>
  <si>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</si>
  <si>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</si>
  <si>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</si>
  <si>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</si>
  <si>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</si>
  <si>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</si>
  <si>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</si>
  <si>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</si>
  <si>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</si>
  <si>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</si>
  <si>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</si>
  <si>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</si>
  <si>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</si>
  <si>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</si>
  <si>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</si>
  <si>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</si>
  <si>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</si>
  <si>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</si>
  <si>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</si>
  <si>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</si>
  <si>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</si>
  <si>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</si>
  <si>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</si>
  <si>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</si>
  <si>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</si>
  <si>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</si>
  <si>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</si>
  <si>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</si>
  <si>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</si>
  <si>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</si>
  <si>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</si>
  <si>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</si>
  <si>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</si>
  <si>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</si>
  <si>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</si>
  <si>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</si>
  <si>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</si>
  <si>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</si>
  <si>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</si>
  <si>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</si>
  <si>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</si>
  <si>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</si>
  <si>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</si>
  <si>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</si>
  <si>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</si>
  <si>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</si>
  <si>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</si>
  <si>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</si>
  <si>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</si>
  <si>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</si>
  <si>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</si>
  <si>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</si>
  <si>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</si>
  <si>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</si>
  <si>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</si>
  <si>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</si>
  <si>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</si>
  <si>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</si>
  <si>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</si>
  <si>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</si>
  <si>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</si>
  <si>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</si>
  <si>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</si>
  <si>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</si>
  <si>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</si>
  <si>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</si>
  <si>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</si>
  <si>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</si>
  <si>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</si>
  <si>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</si>
  <si>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</si>
  <si>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</si>
  <si>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</si>
  <si>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</si>
  <si>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</si>
  <si>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 xml:space="preserve">  Н.С. Чернецька</t>
  </si>
  <si>
    <t>М.М. Холєвка</t>
  </si>
  <si>
    <t>(04859) 2-12-74</t>
  </si>
  <si>
    <t>inbox@vmk.od.court.gov.ua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</si>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</sst>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&amp;LC1E4185F&amp;C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91</v>
      </c>
      <c r="F6" s="90">
        <v>65</v>
      </c>
      <c r="G6" s="90"/>
      <c r="H6" s="90">
        <v>64</v>
      </c>
      <c r="I6" s="90" t="s">
        <v>180</v>
      </c>
      <c r="J6" s="90">
        <v>27</v>
      </c>
      <c r="K6" s="91">
        <v>1</v>
      </c>
      <c r="L6" s="101">
        <f aca="true" t="shared" si="0" ref="L6:L42">E6-F6</f>
        <v>26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408</v>
      </c>
      <c r="F7" s="90">
        <v>408</v>
      </c>
      <c r="G7" s="90"/>
      <c r="H7" s="90">
        <v>408</v>
      </c>
      <c r="I7" s="90">
        <v>374</v>
      </c>
      <c r="J7" s="90"/>
      <c r="K7" s="91"/>
      <c r="L7" s="101">
        <f t="shared" si="0"/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57</v>
      </c>
      <c r="F9" s="90">
        <v>50</v>
      </c>
      <c r="G9" s="90">
        <v>2</v>
      </c>
      <c r="H9" s="90">
        <v>54</v>
      </c>
      <c r="I9" s="90">
        <v>47</v>
      </c>
      <c r="J9" s="90">
        <v>3</v>
      </c>
      <c r="K9" s="91"/>
      <c r="L9" s="101">
        <f t="shared" si="0"/>
        <v>7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 t="shared" si="0"/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3</v>
      </c>
      <c r="F12" s="90"/>
      <c r="G12" s="90"/>
      <c r="H12" s="90">
        <v>2</v>
      </c>
      <c r="I12" s="90"/>
      <c r="J12" s="90">
        <v>1</v>
      </c>
      <c r="K12" s="91"/>
      <c r="L12" s="101">
        <f t="shared" si="0"/>
        <v>3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560</v>
      </c>
      <c r="F14" s="105">
        <f t="shared" si="1"/>
        <v>523</v>
      </c>
      <c r="G14" s="105">
        <f t="shared" si="1"/>
        <v>2</v>
      </c>
      <c r="H14" s="105">
        <f t="shared" si="1"/>
        <v>529</v>
      </c>
      <c r="I14" s="105">
        <f t="shared" si="1"/>
        <v>421</v>
      </c>
      <c r="J14" s="105">
        <f t="shared" si="1"/>
        <v>31</v>
      </c>
      <c r="K14" s="105">
        <f t="shared" si="1"/>
        <v>1</v>
      </c>
      <c r="L14" s="101">
        <f t="shared" si="0"/>
        <v>37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5</v>
      </c>
      <c r="F15" s="92">
        <v>5</v>
      </c>
      <c r="G15" s="92"/>
      <c r="H15" s="92">
        <v>5</v>
      </c>
      <c r="I15" s="92">
        <v>1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</v>
      </c>
      <c r="F16" s="92">
        <v>1</v>
      </c>
      <c r="G16" s="92"/>
      <c r="H16" s="92">
        <v>2</v>
      </c>
      <c r="I16" s="92">
        <v>2</v>
      </c>
      <c r="J16" s="92"/>
      <c r="K16" s="91"/>
      <c r="L16" s="101">
        <f t="shared" si="0"/>
        <v>1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6</v>
      </c>
      <c r="F22" s="91">
        <v>5</v>
      </c>
      <c r="G22" s="91"/>
      <c r="H22" s="91">
        <v>6</v>
      </c>
      <c r="I22" s="91">
        <v>2</v>
      </c>
      <c r="J22" s="91"/>
      <c r="K22" s="91"/>
      <c r="L22" s="101">
        <f t="shared" si="0"/>
        <v>1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25</v>
      </c>
      <c r="F23" s="91">
        <v>25</v>
      </c>
      <c r="G23" s="91"/>
      <c r="H23" s="91">
        <v>24</v>
      </c>
      <c r="I23" s="91">
        <v>19</v>
      </c>
      <c r="J23" s="91">
        <v>1</v>
      </c>
      <c r="K23" s="91"/>
      <c r="L23" s="101">
        <f t="shared" si="0"/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377</v>
      </c>
      <c r="F25" s="91">
        <v>365</v>
      </c>
      <c r="G25" s="91">
        <v>3</v>
      </c>
      <c r="H25" s="91">
        <v>350</v>
      </c>
      <c r="I25" s="91">
        <v>301</v>
      </c>
      <c r="J25" s="91">
        <v>27</v>
      </c>
      <c r="K25" s="91"/>
      <c r="L25" s="101">
        <f t="shared" si="0"/>
        <v>12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444</v>
      </c>
      <c r="F26" s="91">
        <v>375</v>
      </c>
      <c r="G26" s="91">
        <v>4</v>
      </c>
      <c r="H26" s="91">
        <v>330</v>
      </c>
      <c r="I26" s="91">
        <v>271</v>
      </c>
      <c r="J26" s="91">
        <v>114</v>
      </c>
      <c r="K26" s="91">
        <v>1</v>
      </c>
      <c r="L26" s="101">
        <f t="shared" si="0"/>
        <v>69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36</v>
      </c>
      <c r="F27" s="91">
        <v>36</v>
      </c>
      <c r="G27" s="91"/>
      <c r="H27" s="91">
        <v>35</v>
      </c>
      <c r="I27" s="91">
        <v>25</v>
      </c>
      <c r="J27" s="91">
        <v>1</v>
      </c>
      <c r="K27" s="91"/>
      <c r="L27" s="101">
        <f t="shared" si="0"/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28</v>
      </c>
      <c r="F28" s="91">
        <v>25</v>
      </c>
      <c r="G28" s="91"/>
      <c r="H28" s="91">
        <v>24</v>
      </c>
      <c r="I28" s="91">
        <v>22</v>
      </c>
      <c r="J28" s="91">
        <v>4</v>
      </c>
      <c r="K28" s="91"/>
      <c r="L28" s="101">
        <f t="shared" si="0"/>
        <v>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</v>
      </c>
      <c r="F29" s="91">
        <v>1</v>
      </c>
      <c r="G29" s="91"/>
      <c r="H29" s="91">
        <v>1</v>
      </c>
      <c r="I29" s="91"/>
      <c r="J29" s="91"/>
      <c r="K29" s="91"/>
      <c r="L29" s="101">
        <f t="shared" si="0"/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2</v>
      </c>
      <c r="F32" s="91">
        <v>2</v>
      </c>
      <c r="G32" s="91">
        <v>1</v>
      </c>
      <c r="H32" s="91">
        <v>2</v>
      </c>
      <c r="I32" s="91">
        <v>1</v>
      </c>
      <c r="J32" s="91"/>
      <c r="K32" s="91"/>
      <c r="L32" s="101">
        <f t="shared" si="0"/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24</v>
      </c>
      <c r="F33" s="91">
        <v>24</v>
      </c>
      <c r="G33" s="91">
        <v>1</v>
      </c>
      <c r="H33" s="91">
        <v>24</v>
      </c>
      <c r="I33" s="91">
        <v>12</v>
      </c>
      <c r="J33" s="91"/>
      <c r="K33" s="91"/>
      <c r="L33" s="101">
        <f t="shared" si="0"/>
        <v>0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4</v>
      </c>
      <c r="F35" s="91">
        <v>4</v>
      </c>
      <c r="G35" s="91"/>
      <c r="H35" s="91">
        <v>3</v>
      </c>
      <c r="I35" s="91">
        <v>3</v>
      </c>
      <c r="J35" s="91">
        <v>1</v>
      </c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615</v>
      </c>
      <c r="F37" s="91">
        <v>538</v>
      </c>
      <c r="G37" s="91">
        <v>7</v>
      </c>
      <c r="H37" s="91">
        <v>467</v>
      </c>
      <c r="I37" s="91">
        <v>328</v>
      </c>
      <c r="J37" s="91">
        <v>148</v>
      </c>
      <c r="K37" s="91">
        <v>1</v>
      </c>
      <c r="L37" s="101">
        <f t="shared" si="0"/>
        <v>77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547</v>
      </c>
      <c r="F38" s="91">
        <v>542</v>
      </c>
      <c r="G38" s="91">
        <v>1</v>
      </c>
      <c r="H38" s="91">
        <v>541</v>
      </c>
      <c r="I38" s="91" t="s">
        <v>180</v>
      </c>
      <c r="J38" s="91">
        <v>6</v>
      </c>
      <c r="K38" s="91"/>
      <c r="L38" s="101">
        <f t="shared" si="0"/>
        <v>5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15</v>
      </c>
      <c r="F40" s="91">
        <v>15</v>
      </c>
      <c r="G40" s="91"/>
      <c r="H40" s="91">
        <v>15</v>
      </c>
      <c r="I40" s="91">
        <v>15</v>
      </c>
      <c r="J40" s="91"/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562</v>
      </c>
      <c r="F41" s="91">
        <f aca="true" t="shared" si="2" ref="F41:K41">F38+F40</f>
        <v>557</v>
      </c>
      <c r="G41" s="91">
        <f t="shared" si="2"/>
        <v>1</v>
      </c>
      <c r="H41" s="91">
        <f t="shared" si="2"/>
        <v>556</v>
      </c>
      <c r="I41" s="91">
        <f>I40</f>
        <v>15</v>
      </c>
      <c r="J41" s="91">
        <f t="shared" si="2"/>
        <v>6</v>
      </c>
      <c r="K41" s="91">
        <f t="shared" si="2"/>
        <v>0</v>
      </c>
      <c r="L41" s="101">
        <f t="shared" si="0"/>
        <v>5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1743</v>
      </c>
      <c r="F42" s="91">
        <f aca="true" t="shared" si="3" ref="F42:K42">F14+F22+F37+F41</f>
        <v>1623</v>
      </c>
      <c r="G42" s="91">
        <f t="shared" si="3"/>
        <v>10</v>
      </c>
      <c r="H42" s="91">
        <f t="shared" si="3"/>
        <v>1558</v>
      </c>
      <c r="I42" s="91">
        <f t="shared" si="3"/>
        <v>766</v>
      </c>
      <c r="J42" s="91">
        <f t="shared" si="3"/>
        <v>185</v>
      </c>
      <c r="K42" s="91">
        <f t="shared" si="3"/>
        <v>2</v>
      </c>
      <c r="L42" s="101">
        <f t="shared" si="0"/>
        <v>120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&amp;LC1E4185F&amp;CФорма № 1-мзс, Підрозділ: Великомихайлівський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C67" sqref="C67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2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2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26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/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1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6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53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6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15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23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97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25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34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60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40</v>
      </c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6</v>
      </c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34</v>
      </c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/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1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2.75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&amp;LC1E4185F&amp;CФорма № 1-мзс, Підрозділ: Великомихайлівський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1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66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44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7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>
        <v>4</v>
      </c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15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2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1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1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2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235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8</v>
      </c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16</v>
      </c>
      <c r="K22" s="5"/>
    </row>
    <row r="23" spans="1:11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3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3</v>
      </c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1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167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316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299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15</v>
      </c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10891848</v>
      </c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7963617</v>
      </c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2</v>
      </c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2</v>
      </c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91</v>
      </c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19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456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7922019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102417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496</v>
      </c>
      <c r="F58" s="96">
        <v>28</v>
      </c>
      <c r="G58" s="96">
        <v>2</v>
      </c>
      <c r="H58" s="96">
        <v>2</v>
      </c>
      <c r="I58" s="96">
        <v>1</v>
      </c>
    </row>
    <row r="59" spans="1:9" ht="13.5" customHeight="1">
      <c r="A59" s="258" t="s">
        <v>31</v>
      </c>
      <c r="B59" s="258"/>
      <c r="C59" s="258"/>
      <c r="D59" s="258"/>
      <c r="E59" s="96">
        <v>6</v>
      </c>
      <c r="F59" s="96"/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322</v>
      </c>
      <c r="F60" s="96">
        <v>142</v>
      </c>
      <c r="G60" s="96">
        <v>2</v>
      </c>
      <c r="H60" s="96"/>
      <c r="I60" s="96">
        <v>1</v>
      </c>
    </row>
    <row r="61" spans="1:9" ht="13.5" customHeight="1">
      <c r="A61" s="190" t="s">
        <v>115</v>
      </c>
      <c r="B61" s="190"/>
      <c r="C61" s="190"/>
      <c r="D61" s="190"/>
      <c r="E61" s="96">
        <v>556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&amp;LC1E4185F&amp;CФорма № 1-мзс, Підрозділ: Великомихайлівський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0.010810810810810811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0.03225806451612903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0.006756756756756757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0.9599507085643869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779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871.5</v>
      </c>
    </row>
    <row r="11" spans="1:4" ht="16.5" customHeight="1">
      <c r="A11" s="213" t="s">
        <v>65</v>
      </c>
      <c r="B11" s="215"/>
      <c r="C11" s="14">
        <v>9</v>
      </c>
      <c r="D11" s="94">
        <v>39</v>
      </c>
    </row>
    <row r="12" spans="1:4" ht="16.5" customHeight="1">
      <c r="A12" s="300" t="s">
        <v>110</v>
      </c>
      <c r="B12" s="300"/>
      <c r="C12" s="14">
        <v>10</v>
      </c>
      <c r="D12" s="94">
        <v>32</v>
      </c>
    </row>
    <row r="13" spans="1:4" ht="16.5" customHeight="1">
      <c r="A13" s="300" t="s">
        <v>31</v>
      </c>
      <c r="B13" s="300"/>
      <c r="C13" s="14">
        <v>11</v>
      </c>
      <c r="D13" s="94">
        <v>13</v>
      </c>
    </row>
    <row r="14" spans="1:4" ht="16.5" customHeight="1">
      <c r="A14" s="300" t="s">
        <v>111</v>
      </c>
      <c r="B14" s="300"/>
      <c r="C14" s="14">
        <v>12</v>
      </c>
      <c r="D14" s="94">
        <v>80</v>
      </c>
    </row>
    <row r="15" spans="1:4" ht="16.5" customHeight="1">
      <c r="A15" s="300" t="s">
        <v>115</v>
      </c>
      <c r="B15" s="300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 t="s">
        <v>197</v>
      </c>
      <c r="D23" s="302"/>
    </row>
    <row r="24" spans="1:4" ht="12.75">
      <c r="A24" s="69" t="s">
        <v>107</v>
      </c>
      <c r="B24" s="88"/>
      <c r="C24" s="303" t="s">
        <v>197</v>
      </c>
      <c r="D24" s="303"/>
    </row>
    <row r="25" spans="1:4" ht="12.75">
      <c r="A25" s="68" t="s">
        <v>108</v>
      </c>
      <c r="B25" s="89"/>
      <c r="C25" s="303" t="s">
        <v>198</v>
      </c>
      <c r="D25" s="303"/>
    </row>
    <row r="26" ht="15.75" customHeight="1"/>
    <row r="27" spans="3:4" ht="12.75" customHeight="1">
      <c r="C27" s="299" t="s">
        <v>199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&amp;LC1E4185F&amp;CФорма № 1-мзс, Підрозділ: Великомихайлівський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2019-02-01T09:07:41Z</cp:lastPrinted>
  <dcterms:created xsi:type="dcterms:W3CDTF">2004-04-20T14:33:35Z</dcterms:created>
  <dcterms:modified xsi:type="dcterms:W3CDTF">2019-02-01T09:07:51Z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C1E4185F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3.22.0.1578</vt:lpwstr>
  </property>
</Properties>
</file>